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123_NPO\1 výzva\"/>
    </mc:Choice>
  </mc:AlternateContent>
  <xr:revisionPtr revIDLastSave="0" documentId="13_ncr:1_{DDE8A124-A2A2-4A20-BF8C-7CB06C002E38}" xr6:coauthVersionLast="47" xr6:coauthVersionMax="47" xr10:uidLastSave="{00000000-0000-0000-0000-000000000000}"/>
  <bookViews>
    <workbookView xWindow="-120" yWindow="-120" windowWidth="29040" windowHeight="17640" tabRatio="785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technika'!$A$6:$V$7</definedName>
    <definedName name="_xlnm.Print_Area" localSheetId="0">'Výpočetní technika'!$B$1:$V$22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9" i="1" l="1"/>
  <c r="T11" i="1"/>
  <c r="S12" i="1"/>
  <c r="T14" i="1"/>
  <c r="T15" i="1"/>
  <c r="T16" i="1"/>
  <c r="S17" i="1"/>
  <c r="S18" i="1"/>
  <c r="S7" i="1"/>
  <c r="S8" i="1"/>
  <c r="T9" i="1"/>
  <c r="S10" i="1"/>
  <c r="S11" i="1"/>
  <c r="T12" i="1"/>
  <c r="P9" i="1"/>
  <c r="P10" i="1"/>
  <c r="P11" i="1"/>
  <c r="P12" i="1"/>
  <c r="P13" i="1"/>
  <c r="P14" i="1"/>
  <c r="P15" i="1"/>
  <c r="P16" i="1"/>
  <c r="P17" i="1"/>
  <c r="S13" i="1"/>
  <c r="T13" i="1"/>
  <c r="S14" i="1"/>
  <c r="T8" i="1"/>
  <c r="P8" i="1"/>
  <c r="P18" i="1"/>
  <c r="P7" i="1"/>
  <c r="T17" i="1" l="1"/>
  <c r="S15" i="1"/>
  <c r="T10" i="1"/>
  <c r="S16" i="1"/>
  <c r="Q21" i="1"/>
  <c r="T18" i="1"/>
  <c r="T7" i="1"/>
  <c r="R21" i="1" l="1"/>
</calcChain>
</file>

<file path=xl/sharedStrings.xml><?xml version="1.0" encoding="utf-8"?>
<sst xmlns="http://schemas.openxmlformats.org/spreadsheetml/2006/main" count="87" uniqueCount="67">
  <si>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</si>
  <si>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</si>
  <si>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</si>
  <si>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</si>
  <si>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</si>
  <si>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</si>
  <si>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</si>
  <si>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</si>
  <si>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</si>
  <si>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</si>
  <si>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</si>
  <si>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30213300-8 - Stolní počítač </t>
  </si>
  <si>
    <t>30231310-3 - Ploché monitory</t>
  </si>
  <si>
    <t xml:space="preserve">30237000-9 - Součásti, příslušenství a doplňky pro počítače </t>
  </si>
  <si>
    <t xml:space="preserve">30237410-6 - Počítačová myš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</si>
  <si>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</si>
  <si>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</si>
  <si>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</si>
  <si>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</si>
  <si>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</si>
  <si>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</si>
  <si>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</si>
  <si>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</si>
  <si>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</si>
  <si>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</si>
  <si>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</si>
  <si>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</si>
  <si>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</si>
  <si>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</si>
  <si>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</si>
  <si>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</si>
  <si>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</si>
  <si>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</si>
  <si>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NE</t>
  </si>
  <si>
    <t>Společná faktura</t>
  </si>
  <si>
    <t>ANO</t>
  </si>
  <si>
    <t>Národní plán obnovy pro oblast vysokých škol pro roky 2022–2024
Registrační číslo projektu:  NPO_ZČU_MSMT-16584/2022
Specifický cíl A: Transformace formy a obsahu VŠ vzdělávání 
Specifický cíl A1: Digitalizace vzdělávací činnosti a studijních agend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</si>
  <si>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</si>
  <si>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Ing. Pavel Vondruška, 
Tel.: 37763 2835,
776 058 799</t>
  </si>
  <si>
    <t>Univerzitní 20,
301 00 Plzeň,
Centrum informatizace a výpočetní techniky -  Oddělení Infrastrukturní služby,
místnost UI 412</t>
  </si>
  <si>
    <t xml:space="preserve">Příloha č. 2 Kupní smlouvy - technická specifikace
Výpočetní technika (III.) 123 - 2023 </t>
  </si>
  <si>
    <t>Monitor 30" s funkcí dokování</t>
  </si>
  <si>
    <t>Monitor 32" 4K s funkcí dokování a kamerou</t>
  </si>
  <si>
    <t>Dockovací stanice</t>
  </si>
  <si>
    <t>Dockovací stanice 180W</t>
  </si>
  <si>
    <t>Mini dokovací stanice</t>
  </si>
  <si>
    <t>Vertikální pravoruká ergonomická myš</t>
  </si>
  <si>
    <t>Displayport splitter</t>
  </si>
  <si>
    <t>Klávesnice a myš</t>
  </si>
  <si>
    <t>sada</t>
  </si>
  <si>
    <t>Datový a nabíjecí kabel Thunderbolt4</t>
  </si>
  <si>
    <r>
      <t xml:space="preserve">Velikost úhlopříčky 27", rozlišení min. UHD 3840 x 2160, typ panelu IPS,
povrch displeje matný nebo s úpravou proti odleskům,
horizontální úhel pohledu minimálně 178°, vertikální úhel pohledu minimálně 178°,
jas minimálně 350 cd/m2,
doba odezvy (GTG) maximálně 5 ms,
minimálně 100% pokrytí barevné prostoru sRGB a Rec. 709,
nativní kontrast 1300:1,
zpráva o kalibraci monitoru.
Další požadované vlastnosti/technologie panelu: redukce modré složky v podsvícení (Blue light reduction), technologie eliminující blikání monitoru (Flicker-free), HDR10, přepínač KVM, MST, úprava jasu na základě okolního světla, integrovaný zdroj napájení, otočení na výšku (pivot), integrovaný reproduktor, </t>
    </r>
    <r>
      <rPr>
        <b/>
        <sz val="11"/>
        <color theme="1"/>
        <rFont val="Calibri"/>
        <family val="2"/>
        <charset val="238"/>
        <scheme val="minor"/>
      </rPr>
      <t>energetický štítek F nebo G</t>
    </r>
    <r>
      <rPr>
        <sz val="11"/>
        <color theme="1"/>
        <rFont val="Calibri"/>
        <family val="2"/>
        <charset val="238"/>
        <scheme val="minor"/>
      </rPr>
      <t>, výškově nastavitelný.
Porty:
minimálně 2x DisplayPort v1.4 z toho jeden pro MST,
minimálně 1x HDMI v 2.0,
minimálně 1x MiniDisplayPort v1.4,
minimálně 2x USB typu B,
minimálně 4x USB 3.1.</t>
    </r>
  </si>
  <si>
    <t>Monitor 4K 27"</t>
  </si>
  <si>
    <t>Připojení min. 3 monitorů s rozlišením 4K @ 60Hz.
Připojení dokovací stanice k notebooku přes konektor USB typ C, včetně nabíjení.
Napájecí adaptér minimálně 180 W.
Zapínací tlačítko na dokovací stanici.
Minimální počet a typ konektorů:
1x USB-C 3.2 Gen
1x USB-A 3.2 Gen 1 with PowerShare
2x DisplayPort 1.4
1x HDMI 2.0
1x USB-C Multifunction DisplayPort
2x USB-A 3.2 Gen 1 port
1x Gigabit Ethernet RJ45
2x Thunderbolt 4.
Konektory vyjmenované výše musejí být součástí těla dokovací stanice a jejich nepřítomnost nesmí být řešena přes připojení externích zařízení.
Záruka min. 3 roky.</t>
  </si>
  <si>
    <t>Záruka na zboží min. 3 roky.</t>
  </si>
  <si>
    <t>Napájecí adaptér USB-C pd 65W</t>
  </si>
  <si>
    <r>
      <t xml:space="preserve">Adaptér k napájení notebooku 65W.
Dva USB-C porty pro napájení více zařízení najednou.
Maximální výkon až 65 W v režimu jednoho portu.
Maximální výkon až 30 W + 30 W, 45 W + 20 W nebo 20 W + 45 W v režimu dvou portů.
Odpojitelný kabel 230V pro české zásuvky.
Kabel USB-C - USB-C součástí balení.
Hmotnost max. 110 g.
Preference technologie GaN - vyšší účinnost a méně přehřívání.
</t>
    </r>
    <r>
      <rPr>
        <b/>
        <sz val="11"/>
        <color theme="1"/>
        <rFont val="Calibri"/>
        <family val="2"/>
        <charset val="238"/>
        <scheme val="minor"/>
      </rPr>
      <t>Plná kompatibilita s notebooky HP EliteBook G9.</t>
    </r>
  </si>
  <si>
    <t>Rozlišení (citlivost) minimálně 4000 DPI.
Hmotnost maximálně 140 g.
Připojení až k 3 zařízením najednou.
Podpora připojení pomocí kabelu, Bluetooth a přibaleným USB přijímačem.
Nabíjení USB-C kabelem.
Bez podsvícení.
Barva se preferuje černá.</t>
  </si>
  <si>
    <t>Adaptér DisplayPort z verze alespoň 1.4 na 3x DisplayPort.
Podpora režimů extended, duplicate a mirror.
Při připojení 1 monitoru maximální rozlišení a frekvence alespoň 8K@30hz.
Při připojení 2 monitorů maximální rozlišení a frekvence alespoň 2x 4K@60hz.
Při připojení 3 monitorů maximální rozlišení a frekvence alespoň 3x 4K@30hz.</t>
  </si>
  <si>
    <t>Datový a nabíjecí kabel.
Kompatibilní s Thunderbolt 4.
Nabíjení min. výkonem 100 W.
Min. přenosová rychlost 40 Gb/s.
Certifikovaný a kompatibilní s USB4, Thunderbolt 3, USB 3.2 a USB 2.0.
Délka min. 2 m.</t>
  </si>
  <si>
    <t>Provedení drátové.
Připojení konektorem USB-A.
Klávesnice
- s numerickým blokem (full 100%)
- klávesy šipek nezmenšené
- provedení nízkoprofilové 
- funkční klávesy pro: hlasitost, ztumení zvuků, vyvolání funkce promítat ve windows, nastavení jasu
- lokalizace česká - bude provedeno bez dodatečné úpravy
- provedení tlačítek: Backspace, Levý shift, Kurzorové šipky bude široké
Myš
- třítlačítková
- optický senzor
- provedení pro pravou i levou ruku.</t>
  </si>
  <si>
    <r>
      <t>Připojení pomocí USB-C Thunderbolt 4.
Podpora napájení notebooku standartem power delivery min. výkonu 120W.
Porty na těle dokovací stanice: USB-A USB 3.2 Gen 1 (USB 3.0) - 4ks, HDMI 2.0, DisplayPort 1.4 - 2ks (jednou v konektoru USB-C), RJ-45.
Délka připojovacího kabelu s koncovkou USB-C min. 1 m -</t>
    </r>
    <r>
      <rPr>
        <b/>
        <sz val="11"/>
        <color theme="1"/>
        <rFont val="Calibri"/>
        <family val="2"/>
        <charset val="238"/>
        <scheme val="minor"/>
      </rPr>
      <t xml:space="preserve"> součástí dodávky</t>
    </r>
    <r>
      <rPr>
        <sz val="11"/>
        <color theme="1"/>
        <rFont val="Calibri"/>
        <family val="2"/>
        <charset val="238"/>
        <scheme val="minor"/>
      </rPr>
      <t>.
Odpovídající napájecí zdroj z 230V</t>
    </r>
    <r>
      <rPr>
        <b/>
        <sz val="11"/>
        <color theme="1"/>
        <rFont val="Calibri"/>
        <family val="2"/>
        <charset val="238"/>
        <scheme val="minor"/>
      </rPr>
      <t xml:space="preserve"> součástí dodávky</t>
    </r>
    <r>
      <rPr>
        <sz val="11"/>
        <color theme="1"/>
        <rFont val="Calibri"/>
        <family val="2"/>
        <charset val="238"/>
        <scheme val="minor"/>
      </rPr>
      <t>.
Možnost napájení konektorem USB-C.
Podpora min. 3 monitorů v rozlišení 4K.
Další vlastnosti: Podpora více monitorů, LED indikace, Kensington Lock.</t>
    </r>
  </si>
  <si>
    <t>Usporný PC</t>
  </si>
  <si>
    <r>
      <t xml:space="preserve">Napájecí zdroj s podporou: USB Power Delivery, Qualcomm Quick Charge 3.0, Qualcomm Quick Charge 4.0+, Samsung Adaptive Fast Charging, Samsung Super Fast Charging 2.0, Huawei Fast Charger Protocol a Programmable Power Supply.
Výkon 65W.
</t>
    </r>
    <r>
      <rPr>
        <sz val="11"/>
        <color theme="1"/>
        <rFont val="Calibri"/>
        <family val="2"/>
        <charset val="238"/>
        <scheme val="minor"/>
      </rPr>
      <t xml:space="preserve">Výstupy: USB-C, USB-A, HDMI 4K.
</t>
    </r>
    <r>
      <rPr>
        <sz val="11"/>
        <rFont val="Calibri"/>
        <family val="2"/>
        <charset val="238"/>
        <scheme val="minor"/>
      </rPr>
      <t>Kabel USB-C - USB-C součístí dodávky délky min. 1,8 m.</t>
    </r>
    <r>
      <rPr>
        <sz val="11"/>
        <color theme="1"/>
        <rFont val="Calibri"/>
        <family val="2"/>
        <charset val="238"/>
        <scheme val="minor"/>
      </rPr>
      <t xml:space="preserve">
Preferovaná technologie GaN.</t>
    </r>
  </si>
  <si>
    <t>Monitor s funkcí dokování 30.
Úhlopříčka monitoru 30".
Rozlišení min. Quad HD (2560 × 1600 px).
Typ panelu IPS matný.
Obnovovací frekvence min. 60Hz.
Jas min. 350 cd/m2.
Barevná hloubka min. 10bit.
Poměr stran 16:10.
Připojení na těle monitoru min.:  DisplayPort 1.4, HDMI 1.4, USB-C, RJ-45 (LAN), Sluchátkový výstup, USB 3.2 Gen 1 (USB 3.0).
Počet portů HDMI min. 1x.
G-Sync kompatibilní.
Požadovené vlastnosti: Nastavitelná výška, Filtr modrého světla.
Požadované funkce: Power Delivery min 90W.
Veškeré vybavení a funkce musí bít součástí těla monitoru a být neodpojitelné.
Třída energetické účinnosti v rozpětí A až G.</t>
  </si>
  <si>
    <t>Monitor s funkcí dokování 32 4K a kamerou.
Úhlopříčka monitoru 32" (31,5").
Rozlišení min. 4K (3840 x 2160 px).
Typ panelu IPS antireflexní povrch.
Obnovovací frekvence min. 60Hz.
Jas min. 350 cd/m2.
Barevná hloubka min. 10bit.
Poměr stran 16:9.
Připojení na těle monitoru min.:  DisplayPort 1.4, HDMI 2.0, USB-C, RJ-45 (LAN), Sluchátkový výstup, USB 3.2 Gen 2 (USB 3.1).
Počet portů HDMI min. 2x.
G-Sync kompatibilní.
Požadovené vlastnosti: Reproduktory, Nastavitelná výška, Pivot, Flicker-free, Filtr modrého světla.
Požadované funkce: Webkamera, Automatická regulace jasu, Power Delivery, Senzor přítomnosti.
Veškeré vybavení a funkce musí bít součástí těla monitoru a být neodpojitelné.
Třída energetické účinnosti v rozpětí A až G.</t>
  </si>
  <si>
    <r>
      <t xml:space="preserve">Výkon procesoru v Passmark CPU více než 13 000 bodů (platné ke dni 11.10.2023), minimálně 10 jader, TDP typicky 15W.
GPU podpora: eDP 1.4b, DP 1.4a, HDMI 2.1.
DirectX Support 12.1.
OpenGL Support 4.6.
OpenCL Support 3.0.
HDD SSD NVMe min kapacity 256 GB.
RAM min. 8 GB.
Výstupy: USB 3.2 Gen 2 min 4x, USB-C min 2x, Grafické HDMI, DisplayPort, Další RJ-45 (LAN).
Další výbava: Bluetooth, Čtečka paměťových karet, Wi-Fi.
Spotřeba dána zdrojem max. 65W.
</t>
    </r>
    <r>
      <rPr>
        <sz val="11"/>
        <rFont val="Calibri"/>
        <family val="2"/>
        <charset val="238"/>
        <scheme val="minor"/>
      </rPr>
      <t>Plná nativ</t>
    </r>
    <r>
      <rPr>
        <sz val="11"/>
        <color theme="1"/>
        <rFont val="Calibri"/>
        <family val="2"/>
        <charset val="238"/>
        <scheme val="minor"/>
      </rPr>
      <t>ní podpora operačního systému Google Chrome OS.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</si>
</sst>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9" fillId="0" borderId="0"/>
    <xf numFmtId="0" fontId="10" fillId="0" borderId="0"/>
  </cellStyleXfs>
  <cellXfs count="124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0" fontId="14" fillId="0" borderId="0" xfId="0" applyFont="1" applyAlignment="1">
      <alignment horizontal="center" vertical="top" wrapText="1"/>
    </xf>
    <xf numFmtId="0" fontId="11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5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6" fillId="0" borderId="0" xfId="0" applyFont="1" applyAlignment="1">
      <alignment vertical="center"/>
    </xf>
    <xf numFmtId="0" fontId="16" fillId="0" borderId="0" xfId="0" applyFont="1" applyAlignment="1">
      <alignment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7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7" fillId="0" borderId="0" xfId="0" applyFont="1" applyAlignment="1">
      <alignment vertical="center"/>
    </xf>
    <xf numFmtId="164" fontId="18" fillId="0" borderId="0" xfId="0" applyNumberFormat="1" applyFont="1" applyAlignment="1">
      <alignment horizontal="right" vertical="center" indent="1"/>
    </xf>
    <xf numFmtId="164" fontId="13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17" fillId="2" borderId="3" xfId="0" applyFont="1" applyFill="1" applyBorder="1" applyAlignment="1">
      <alignment horizontal="center" vertical="center" textRotation="90" wrapText="1"/>
    </xf>
    <xf numFmtId="0" fontId="17" fillId="5" borderId="4" xfId="0" applyFont="1" applyFill="1" applyBorder="1" applyAlignment="1">
      <alignment horizontal="center" vertical="center" wrapText="1"/>
    </xf>
    <xf numFmtId="0" fontId="17" fillId="5" borderId="6" xfId="0" applyFont="1" applyFill="1" applyBorder="1" applyAlignment="1">
      <alignment horizontal="center" vertical="center" wrapText="1"/>
    </xf>
    <xf numFmtId="0" fontId="21" fillId="5" borderId="4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21" fillId="4" borderId="4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23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49" fontId="25" fillId="0" borderId="0" xfId="0" applyNumberFormat="1" applyFont="1" applyAlignment="1">
      <alignment horizontal="left" vertical="center" wrapText="1"/>
    </xf>
    <xf numFmtId="164" fontId="0" fillId="0" borderId="0" xfId="0" applyNumberFormat="1"/>
    <xf numFmtId="3" fontId="0" fillId="2" borderId="12" xfId="0" applyNumberFormat="1" applyFill="1" applyBorder="1" applyAlignment="1">
      <alignment horizontal="center" vertical="center" wrapText="1"/>
    </xf>
    <xf numFmtId="0" fontId="14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0" fontId="14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0" fontId="14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26" fillId="4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 wrapText="1"/>
    </xf>
    <xf numFmtId="3" fontId="0" fillId="2" borderId="21" xfId="0" applyNumberFormat="1" applyFill="1" applyBorder="1" applyAlignment="1">
      <alignment horizontal="center" vertical="center" wrapText="1"/>
    </xf>
    <xf numFmtId="0" fontId="14" fillId="3" borderId="22" xfId="0" applyFont="1" applyFill="1" applyBorder="1" applyAlignment="1">
      <alignment horizontal="center" vertical="center" wrapText="1"/>
    </xf>
    <xf numFmtId="3" fontId="0" fillId="3" borderId="22" xfId="0" applyNumberForma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26" fillId="4" borderId="22" xfId="0" applyFont="1" applyFill="1" applyBorder="1" applyAlignment="1">
      <alignment horizontal="center" vertical="center" wrapText="1"/>
    </xf>
    <xf numFmtId="164" fontId="0" fillId="3" borderId="22" xfId="0" applyNumberFormat="1" applyFill="1" applyBorder="1" applyAlignment="1">
      <alignment horizontal="right" vertical="center" indent="1"/>
    </xf>
    <xf numFmtId="0" fontId="4" fillId="6" borderId="22" xfId="0" applyFont="1" applyFill="1" applyBorder="1" applyAlignment="1">
      <alignment horizontal="left" vertical="center" wrapText="1" indent="1"/>
    </xf>
    <xf numFmtId="0" fontId="14" fillId="6" borderId="15" xfId="0" applyFont="1" applyFill="1" applyBorder="1" applyAlignment="1">
      <alignment horizontal="center" vertical="center" wrapText="1"/>
    </xf>
    <xf numFmtId="0" fontId="3" fillId="6" borderId="15" xfId="0" applyFont="1" applyFill="1" applyBorder="1" applyAlignment="1">
      <alignment horizontal="left" vertical="center" wrapText="1" indent="1"/>
    </xf>
    <xf numFmtId="0" fontId="3" fillId="6" borderId="22" xfId="0" applyFont="1" applyFill="1" applyBorder="1" applyAlignment="1">
      <alignment horizontal="left" vertical="center" wrapText="1" indent="1"/>
    </xf>
    <xf numFmtId="0" fontId="3" fillId="6" borderId="13" xfId="0" applyFont="1" applyFill="1" applyBorder="1" applyAlignment="1">
      <alignment horizontal="left" vertical="center" wrapText="1" indent="1"/>
    </xf>
    <xf numFmtId="0" fontId="2" fillId="6" borderId="17" xfId="0" applyFont="1" applyFill="1" applyBorder="1" applyAlignment="1">
      <alignment horizontal="left" vertical="center" wrapText="1" indent="1"/>
    </xf>
    <xf numFmtId="0" fontId="8" fillId="3" borderId="15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22" fillId="2" borderId="0" xfId="0" applyFont="1" applyFill="1" applyAlignment="1">
      <alignment horizontal="left" vertical="center" wrapText="1"/>
    </xf>
    <xf numFmtId="0" fontId="22" fillId="2" borderId="0" xfId="0" applyFont="1" applyFill="1" applyAlignment="1">
      <alignment horizontal="left" vertical="center"/>
    </xf>
    <xf numFmtId="0" fontId="11" fillId="4" borderId="7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left" vertical="top" wrapText="1"/>
    </xf>
    <xf numFmtId="0" fontId="24" fillId="0" borderId="0" xfId="0" applyFont="1" applyAlignment="1">
      <alignment horizontal="left" vertical="top" wrapText="1"/>
    </xf>
    <xf numFmtId="0" fontId="11" fillId="0" borderId="0" xfId="0" applyFont="1" applyAlignment="1">
      <alignment horizontal="left"/>
    </xf>
    <xf numFmtId="164" fontId="13" fillId="0" borderId="9" xfId="0" applyNumberFormat="1" applyFont="1" applyBorder="1" applyAlignment="1">
      <alignment horizontal="center" vertical="center"/>
    </xf>
    <xf numFmtId="164" fontId="13" fillId="0" borderId="10" xfId="0" applyNumberFormat="1" applyFont="1" applyBorder="1" applyAlignment="1">
      <alignment horizontal="center" vertical="center"/>
    </xf>
    <xf numFmtId="164" fontId="13" fillId="0" borderId="11" xfId="0" applyNumberFormat="1" applyFont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0" fontId="24" fillId="0" borderId="0" xfId="2" applyFont="1" applyAlignment="1">
      <alignment horizontal="left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7" fillId="3" borderId="19" xfId="0" applyFont="1" applyFill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5" fillId="6" borderId="18" xfId="0" applyFont="1" applyFill="1" applyBorder="1" applyAlignment="1">
      <alignment horizontal="center" vertical="center" wrapText="1"/>
    </xf>
    <xf numFmtId="0" fontId="6" fillId="6" borderId="19" xfId="0" applyFont="1" applyFill="1" applyBorder="1" applyAlignment="1">
      <alignment horizontal="center" vertical="center" wrapText="1"/>
    </xf>
    <xf numFmtId="0" fontId="6" fillId="6" borderId="20" xfId="0" applyFont="1" applyFill="1" applyBorder="1" applyAlignment="1">
      <alignment horizontal="center" vertical="center" wrapText="1"/>
    </xf>
    <xf numFmtId="0" fontId="11" fillId="3" borderId="18" xfId="0" applyFont="1" applyFill="1" applyBorder="1" applyAlignment="1">
      <alignment horizontal="center" vertical="center" wrapText="1"/>
    </xf>
    <xf numFmtId="0" fontId="11" fillId="3" borderId="19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14" fillId="6" borderId="22" xfId="0" applyFont="1" applyFill="1" applyBorder="1" applyAlignment="1">
      <alignment horizontal="center" vertical="center" wrapText="1"/>
    </xf>
    <xf numFmtId="0" fontId="14" fillId="6" borderId="19" xfId="0" applyFont="1" applyFill="1" applyBorder="1" applyAlignment="1">
      <alignment horizontal="center" vertical="center" wrapText="1"/>
    </xf>
    <xf numFmtId="0" fontId="14" fillId="6" borderId="20" xfId="0" applyFont="1" applyFill="1" applyBorder="1" applyAlignment="1">
      <alignment horizontal="center" vertical="center" wrapText="1"/>
    </xf>
    <xf numFmtId="0" fontId="14" fillId="6" borderId="18" xfId="0" applyFont="1" applyFill="1" applyBorder="1" applyAlignment="1">
      <alignment horizontal="center" vertical="center" wrapText="1"/>
    </xf>
    <xf numFmtId="0" fontId="14" fillId="6" borderId="23" xfId="0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0" fontId="9" fillId="3" borderId="19" xfId="0" applyFont="1" applyFill="1" applyBorder="1" applyAlignment="1">
      <alignment horizontal="center" vertical="center" wrapText="1"/>
    </xf>
    <xf numFmtId="0" fontId="9" fillId="3" borderId="20" xfId="0" applyFont="1" applyFill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center" vertical="center" wrapText="1"/>
    </xf>
    <xf numFmtId="0" fontId="8" fillId="3" borderId="23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15" fillId="4" borderId="13" xfId="0" applyFont="1" applyFill="1" applyBorder="1" applyAlignment="1" applyProtection="1">
      <alignment horizontal="left" vertical="center" wrapText="1" indent="1"/>
      <protection locked="0"/>
    </xf>
    <xf numFmtId="164" fontId="15" fillId="4" borderId="13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8"/>
  <sheetViews>
    <sheetView tabSelected="1" topLeftCell="A7" zoomScale="64" zoomScaleNormal="64" workbookViewId="0">
      <selection activeCell="H7" sqref="H7:H9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7" style="1" customWidth="1"/>
    <col min="4" max="4" width="12.28515625" style="2" customWidth="1"/>
    <col min="5" max="5" width="10.5703125" style="3" customWidth="1"/>
    <col min="6" max="6" width="119.140625" style="1" customWidth="1"/>
    <col min="7" max="7" width="28.5703125" style="4" customWidth="1"/>
    <col min="8" max="8" width="23.42578125" style="4" customWidth="1"/>
    <col min="9" max="9" width="25.85546875" style="4" customWidth="1"/>
    <col min="10" max="10" width="17.28515625" style="1" customWidth="1"/>
    <col min="11" max="11" width="67.85546875" customWidth="1"/>
    <col min="12" max="12" width="32.28515625" customWidth="1"/>
    <col min="13" max="13" width="24" customWidth="1"/>
    <col min="14" max="14" width="40.140625" style="4" customWidth="1"/>
    <col min="15" max="15" width="27" style="4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5" customWidth="1"/>
    <col min="21" max="21" width="11.5703125" hidden="1" customWidth="1"/>
    <col min="22" max="22" width="37.5703125" style="5" customWidth="1"/>
  </cols>
  <sheetData>
    <row r="1" spans="1:22" ht="40.9" customHeight="1" x14ac:dyDescent="0.25">
      <c r="B1" s="83" t="s">
        <v>40</v>
      </c>
      <c r="C1" s="84"/>
      <c r="D1" s="84"/>
      <c r="E1"/>
      <c r="G1" s="40"/>
      <c r="V1"/>
    </row>
    <row r="2" spans="1:22" ht="21.75" customHeight="1" x14ac:dyDescent="0.25">
      <c r="C2"/>
      <c r="D2" s="9"/>
      <c r="E2" s="10"/>
      <c r="G2" s="87"/>
      <c r="H2" s="88"/>
      <c r="I2" s="88"/>
      <c r="J2" s="88"/>
      <c r="K2" s="88"/>
      <c r="L2" s="88"/>
      <c r="M2" s="88"/>
      <c r="N2" s="88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82"/>
      <c r="E3" s="82"/>
      <c r="F3" s="82"/>
      <c r="G3" s="88"/>
      <c r="H3" s="88"/>
      <c r="I3" s="88"/>
      <c r="J3" s="88"/>
      <c r="K3" s="88"/>
      <c r="L3" s="88"/>
      <c r="M3" s="88"/>
      <c r="N3" s="88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82"/>
      <c r="E4" s="82"/>
      <c r="F4" s="82"/>
      <c r="G4" s="82"/>
      <c r="H4" s="82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85" t="s">
        <v>2</v>
      </c>
      <c r="H5" s="86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0" t="s">
        <v>3</v>
      </c>
      <c r="C6" s="31" t="s">
        <v>15</v>
      </c>
      <c r="D6" s="31" t="s">
        <v>4</v>
      </c>
      <c r="E6" s="31" t="s">
        <v>16</v>
      </c>
      <c r="F6" s="31" t="s">
        <v>17</v>
      </c>
      <c r="G6" s="36" t="s">
        <v>26</v>
      </c>
      <c r="H6" s="37" t="s">
        <v>27</v>
      </c>
      <c r="I6" s="32" t="s">
        <v>18</v>
      </c>
      <c r="J6" s="31" t="s">
        <v>19</v>
      </c>
      <c r="K6" s="31" t="s">
        <v>37</v>
      </c>
      <c r="L6" s="33" t="s">
        <v>20</v>
      </c>
      <c r="M6" s="34" t="s">
        <v>21</v>
      </c>
      <c r="N6" s="33" t="s">
        <v>22</v>
      </c>
      <c r="O6" s="31" t="s">
        <v>31</v>
      </c>
      <c r="P6" s="33" t="s">
        <v>23</v>
      </c>
      <c r="Q6" s="31" t="s">
        <v>5</v>
      </c>
      <c r="R6" s="35" t="s">
        <v>6</v>
      </c>
      <c r="S6" s="81" t="s">
        <v>7</v>
      </c>
      <c r="T6" s="81" t="s">
        <v>8</v>
      </c>
      <c r="U6" s="33" t="s">
        <v>24</v>
      </c>
      <c r="V6" s="33" t="s">
        <v>25</v>
      </c>
    </row>
    <row r="7" spans="1:22" ht="249" customHeight="1" thickTop="1" thickBot="1" x14ac:dyDescent="0.3">
      <c r="A7" s="41"/>
      <c r="B7" s="42">
        <v>1</v>
      </c>
      <c r="C7" s="43" t="s">
        <v>41</v>
      </c>
      <c r="D7" s="44">
        <v>5</v>
      </c>
      <c r="E7" s="45" t="s">
        <v>32</v>
      </c>
      <c r="F7" s="78" t="s">
        <v>64</v>
      </c>
      <c r="G7" s="122"/>
      <c r="H7" s="122"/>
      <c r="I7" s="98" t="s">
        <v>34</v>
      </c>
      <c r="J7" s="101" t="s">
        <v>35</v>
      </c>
      <c r="K7" s="98" t="s">
        <v>36</v>
      </c>
      <c r="L7" s="113"/>
      <c r="M7" s="104" t="s">
        <v>38</v>
      </c>
      <c r="N7" s="104" t="s">
        <v>39</v>
      </c>
      <c r="O7" s="107">
        <v>30</v>
      </c>
      <c r="P7" s="46">
        <f>D7*Q7</f>
        <v>62000</v>
      </c>
      <c r="Q7" s="47">
        <v>12400</v>
      </c>
      <c r="R7" s="123"/>
      <c r="S7" s="48">
        <f>D7*R7</f>
        <v>0</v>
      </c>
      <c r="T7" s="49" t="str">
        <f t="shared" ref="T7" si="0">IF(ISNUMBER(R7), IF(R7&gt;Q7,"NEVYHOVUJE","VYHOVUJE")," ")</f>
        <v xml:space="preserve"> </v>
      </c>
      <c r="U7" s="115"/>
      <c r="V7" s="118" t="s">
        <v>12</v>
      </c>
    </row>
    <row r="8" spans="1:22" ht="251.25" customHeight="1" thickTop="1" thickBot="1" x14ac:dyDescent="0.3">
      <c r="A8" s="41"/>
      <c r="B8" s="50">
        <v>2</v>
      </c>
      <c r="C8" s="51" t="s">
        <v>42</v>
      </c>
      <c r="D8" s="52">
        <v>5</v>
      </c>
      <c r="E8" s="53" t="s">
        <v>32</v>
      </c>
      <c r="F8" s="76" t="s">
        <v>65</v>
      </c>
      <c r="G8" s="122"/>
      <c r="H8" s="122"/>
      <c r="I8" s="99"/>
      <c r="J8" s="102"/>
      <c r="K8" s="102"/>
      <c r="L8" s="111"/>
      <c r="M8" s="105"/>
      <c r="N8" s="105"/>
      <c r="O8" s="108"/>
      <c r="P8" s="54">
        <f>D8*Q8</f>
        <v>60500</v>
      </c>
      <c r="Q8" s="55">
        <v>12100</v>
      </c>
      <c r="R8" s="123"/>
      <c r="S8" s="56">
        <f>D8*R8</f>
        <v>0</v>
      </c>
      <c r="T8" s="57" t="str">
        <f t="shared" ref="T8:T18" si="1">IF(ISNUMBER(R8), IF(R8&gt;Q8,"NEVYHOVUJE","VYHOVUJE")," ")</f>
        <v xml:space="preserve"> </v>
      </c>
      <c r="U8" s="116"/>
      <c r="V8" s="119"/>
    </row>
    <row r="9" spans="1:22" ht="347.25" customHeight="1" thickTop="1" thickBot="1" x14ac:dyDescent="0.3">
      <c r="A9" s="41"/>
      <c r="B9" s="68">
        <v>3</v>
      </c>
      <c r="C9" s="69" t="s">
        <v>52</v>
      </c>
      <c r="D9" s="70">
        <v>6</v>
      </c>
      <c r="E9" s="71" t="s">
        <v>32</v>
      </c>
      <c r="F9" s="74" t="s">
        <v>51</v>
      </c>
      <c r="G9" s="122"/>
      <c r="H9" s="122"/>
      <c r="I9" s="99"/>
      <c r="J9" s="102"/>
      <c r="K9" s="102"/>
      <c r="L9" s="111"/>
      <c r="M9" s="105"/>
      <c r="N9" s="105"/>
      <c r="O9" s="108"/>
      <c r="P9" s="54">
        <f>D9*Q9</f>
        <v>66000</v>
      </c>
      <c r="Q9" s="73">
        <v>11000</v>
      </c>
      <c r="R9" s="123"/>
      <c r="S9" s="56">
        <f>D9*R9</f>
        <v>0</v>
      </c>
      <c r="T9" s="57" t="str">
        <f t="shared" ref="T9:T17" si="2">IF(ISNUMBER(R9), IF(R9&gt;Q9,"NEVYHOVUJE","VYHOVUJE")," ")</f>
        <v xml:space="preserve"> </v>
      </c>
      <c r="U9" s="116"/>
      <c r="V9" s="120"/>
    </row>
    <row r="10" spans="1:22" ht="177.75" customHeight="1" thickTop="1" thickBot="1" x14ac:dyDescent="0.3">
      <c r="A10" s="41"/>
      <c r="B10" s="68">
        <v>4</v>
      </c>
      <c r="C10" s="69" t="s">
        <v>43</v>
      </c>
      <c r="D10" s="70">
        <v>8</v>
      </c>
      <c r="E10" s="71" t="s">
        <v>32</v>
      </c>
      <c r="F10" s="74" t="s">
        <v>61</v>
      </c>
      <c r="G10" s="122"/>
      <c r="H10" s="72" t="s">
        <v>33</v>
      </c>
      <c r="I10" s="99"/>
      <c r="J10" s="102"/>
      <c r="K10" s="102"/>
      <c r="L10" s="114"/>
      <c r="M10" s="105"/>
      <c r="N10" s="105"/>
      <c r="O10" s="108"/>
      <c r="P10" s="54">
        <f>D10*Q10</f>
        <v>36000</v>
      </c>
      <c r="Q10" s="73">
        <v>4500</v>
      </c>
      <c r="R10" s="123"/>
      <c r="S10" s="56">
        <f>D10*R10</f>
        <v>0</v>
      </c>
      <c r="T10" s="57" t="str">
        <f t="shared" si="2"/>
        <v xml:space="preserve"> </v>
      </c>
      <c r="U10" s="116"/>
      <c r="V10" s="121" t="s">
        <v>13</v>
      </c>
    </row>
    <row r="11" spans="1:22" ht="320.25" customHeight="1" thickTop="1" thickBot="1" x14ac:dyDescent="0.3">
      <c r="A11" s="41"/>
      <c r="B11" s="68">
        <v>5</v>
      </c>
      <c r="C11" s="69" t="s">
        <v>44</v>
      </c>
      <c r="D11" s="70">
        <v>8</v>
      </c>
      <c r="E11" s="71" t="s">
        <v>32</v>
      </c>
      <c r="F11" s="74" t="s">
        <v>53</v>
      </c>
      <c r="G11" s="122"/>
      <c r="H11" s="72" t="s">
        <v>33</v>
      </c>
      <c r="I11" s="99"/>
      <c r="J11" s="102"/>
      <c r="K11" s="102"/>
      <c r="L11" s="75" t="s">
        <v>54</v>
      </c>
      <c r="M11" s="105"/>
      <c r="N11" s="105"/>
      <c r="O11" s="108"/>
      <c r="P11" s="54">
        <f>D11*Q11</f>
        <v>44800</v>
      </c>
      <c r="Q11" s="73">
        <v>5600</v>
      </c>
      <c r="R11" s="123"/>
      <c r="S11" s="56">
        <f>D11*R11</f>
        <v>0</v>
      </c>
      <c r="T11" s="57" t="str">
        <f t="shared" si="2"/>
        <v xml:space="preserve"> </v>
      </c>
      <c r="U11" s="116"/>
      <c r="V11" s="121"/>
    </row>
    <row r="12" spans="1:22" ht="139.5" customHeight="1" thickTop="1" thickBot="1" x14ac:dyDescent="0.3">
      <c r="A12" s="41"/>
      <c r="B12" s="68">
        <v>6</v>
      </c>
      <c r="C12" s="69" t="s">
        <v>45</v>
      </c>
      <c r="D12" s="70">
        <v>3</v>
      </c>
      <c r="E12" s="71" t="s">
        <v>32</v>
      </c>
      <c r="F12" s="77" t="s">
        <v>63</v>
      </c>
      <c r="G12" s="122"/>
      <c r="H12" s="72" t="s">
        <v>33</v>
      </c>
      <c r="I12" s="99"/>
      <c r="J12" s="102"/>
      <c r="K12" s="102"/>
      <c r="L12" s="110"/>
      <c r="M12" s="105"/>
      <c r="N12" s="105"/>
      <c r="O12" s="108"/>
      <c r="P12" s="54">
        <f>D12*Q12</f>
        <v>4200</v>
      </c>
      <c r="Q12" s="73">
        <v>1400</v>
      </c>
      <c r="R12" s="123"/>
      <c r="S12" s="56">
        <f>D12*R12</f>
        <v>0</v>
      </c>
      <c r="T12" s="57" t="str">
        <f t="shared" si="2"/>
        <v xml:space="preserve"> </v>
      </c>
      <c r="U12" s="116"/>
      <c r="V12" s="121"/>
    </row>
    <row r="13" spans="1:22" ht="174" customHeight="1" thickTop="1" thickBot="1" x14ac:dyDescent="0.3">
      <c r="A13" s="41"/>
      <c r="B13" s="68">
        <v>7</v>
      </c>
      <c r="C13" s="69" t="s">
        <v>55</v>
      </c>
      <c r="D13" s="70">
        <v>6</v>
      </c>
      <c r="E13" s="71" t="s">
        <v>32</v>
      </c>
      <c r="F13" s="74" t="s">
        <v>56</v>
      </c>
      <c r="G13" s="122"/>
      <c r="H13" s="72" t="s">
        <v>33</v>
      </c>
      <c r="I13" s="99"/>
      <c r="J13" s="102"/>
      <c r="K13" s="102"/>
      <c r="L13" s="111"/>
      <c r="M13" s="105"/>
      <c r="N13" s="105"/>
      <c r="O13" s="108"/>
      <c r="P13" s="54">
        <f>D13*Q13</f>
        <v>8400</v>
      </c>
      <c r="Q13" s="73">
        <v>1400</v>
      </c>
      <c r="R13" s="123"/>
      <c r="S13" s="56">
        <f>D13*R13</f>
        <v>0</v>
      </c>
      <c r="T13" s="57" t="str">
        <f t="shared" si="2"/>
        <v xml:space="preserve"> </v>
      </c>
      <c r="U13" s="116"/>
      <c r="V13" s="121"/>
    </row>
    <row r="14" spans="1:22" ht="129.75" customHeight="1" thickTop="1" thickBot="1" x14ac:dyDescent="0.3">
      <c r="A14" s="41"/>
      <c r="B14" s="68">
        <v>8</v>
      </c>
      <c r="C14" s="69" t="s">
        <v>46</v>
      </c>
      <c r="D14" s="70">
        <v>2</v>
      </c>
      <c r="E14" s="71" t="s">
        <v>32</v>
      </c>
      <c r="F14" s="74" t="s">
        <v>57</v>
      </c>
      <c r="G14" s="122"/>
      <c r="H14" s="72" t="s">
        <v>33</v>
      </c>
      <c r="I14" s="99"/>
      <c r="J14" s="102"/>
      <c r="K14" s="102"/>
      <c r="L14" s="111"/>
      <c r="M14" s="105"/>
      <c r="N14" s="105"/>
      <c r="O14" s="108"/>
      <c r="P14" s="54">
        <f>D14*Q14</f>
        <v>3600</v>
      </c>
      <c r="Q14" s="73">
        <v>1800</v>
      </c>
      <c r="R14" s="123"/>
      <c r="S14" s="56">
        <f>D14*R14</f>
        <v>0</v>
      </c>
      <c r="T14" s="57" t="str">
        <f t="shared" si="2"/>
        <v xml:space="preserve"> </v>
      </c>
      <c r="U14" s="116"/>
      <c r="V14" s="80" t="s">
        <v>14</v>
      </c>
    </row>
    <row r="15" spans="1:22" ht="112.5" customHeight="1" thickTop="1" thickBot="1" x14ac:dyDescent="0.3">
      <c r="A15" s="41"/>
      <c r="B15" s="68">
        <v>9</v>
      </c>
      <c r="C15" s="69" t="s">
        <v>47</v>
      </c>
      <c r="D15" s="70">
        <v>2</v>
      </c>
      <c r="E15" s="71" t="s">
        <v>32</v>
      </c>
      <c r="F15" s="74" t="s">
        <v>58</v>
      </c>
      <c r="G15" s="122"/>
      <c r="H15" s="72" t="s">
        <v>33</v>
      </c>
      <c r="I15" s="99"/>
      <c r="J15" s="102"/>
      <c r="K15" s="102"/>
      <c r="L15" s="111"/>
      <c r="M15" s="105"/>
      <c r="N15" s="105"/>
      <c r="O15" s="108"/>
      <c r="P15" s="54">
        <f>D15*Q15</f>
        <v>1960</v>
      </c>
      <c r="Q15" s="73">
        <v>980</v>
      </c>
      <c r="R15" s="123"/>
      <c r="S15" s="56">
        <f>D15*R15</f>
        <v>0</v>
      </c>
      <c r="T15" s="57" t="str">
        <f t="shared" si="2"/>
        <v xml:space="preserve"> </v>
      </c>
      <c r="U15" s="116"/>
      <c r="V15" s="121" t="s">
        <v>13</v>
      </c>
    </row>
    <row r="16" spans="1:22" ht="288.75" customHeight="1" thickTop="1" thickBot="1" x14ac:dyDescent="0.3">
      <c r="A16" s="41"/>
      <c r="B16" s="68">
        <v>10</v>
      </c>
      <c r="C16" s="69" t="s">
        <v>48</v>
      </c>
      <c r="D16" s="70">
        <v>20</v>
      </c>
      <c r="E16" s="71" t="s">
        <v>49</v>
      </c>
      <c r="F16" s="74" t="s">
        <v>60</v>
      </c>
      <c r="G16" s="122"/>
      <c r="H16" s="72" t="s">
        <v>33</v>
      </c>
      <c r="I16" s="99"/>
      <c r="J16" s="102"/>
      <c r="K16" s="102"/>
      <c r="L16" s="111"/>
      <c r="M16" s="105"/>
      <c r="N16" s="105"/>
      <c r="O16" s="108"/>
      <c r="P16" s="54">
        <f>D16*Q16</f>
        <v>11400</v>
      </c>
      <c r="Q16" s="73">
        <v>570</v>
      </c>
      <c r="R16" s="123"/>
      <c r="S16" s="56">
        <f>D16*R16</f>
        <v>0</v>
      </c>
      <c r="T16" s="57" t="str">
        <f t="shared" si="2"/>
        <v xml:space="preserve"> </v>
      </c>
      <c r="U16" s="116"/>
      <c r="V16" s="121"/>
    </row>
    <row r="17" spans="1:22" ht="133.5" customHeight="1" thickTop="1" thickBot="1" x14ac:dyDescent="0.3">
      <c r="A17" s="41"/>
      <c r="B17" s="68">
        <v>11</v>
      </c>
      <c r="C17" s="69" t="s">
        <v>50</v>
      </c>
      <c r="D17" s="70">
        <v>20</v>
      </c>
      <c r="E17" s="71" t="s">
        <v>32</v>
      </c>
      <c r="F17" s="74" t="s">
        <v>59</v>
      </c>
      <c r="G17" s="122"/>
      <c r="H17" s="72" t="s">
        <v>33</v>
      </c>
      <c r="I17" s="99"/>
      <c r="J17" s="102"/>
      <c r="K17" s="102"/>
      <c r="L17" s="111"/>
      <c r="M17" s="105"/>
      <c r="N17" s="105"/>
      <c r="O17" s="108"/>
      <c r="P17" s="54">
        <f>D17*Q17</f>
        <v>32900</v>
      </c>
      <c r="Q17" s="73">
        <v>1645</v>
      </c>
      <c r="R17" s="123"/>
      <c r="S17" s="56">
        <f>D17*R17</f>
        <v>0</v>
      </c>
      <c r="T17" s="57" t="str">
        <f t="shared" si="2"/>
        <v xml:space="preserve"> </v>
      </c>
      <c r="U17" s="116"/>
      <c r="V17" s="121"/>
    </row>
    <row r="18" spans="1:22" ht="204" customHeight="1" thickTop="1" thickBot="1" x14ac:dyDescent="0.3">
      <c r="A18" s="41"/>
      <c r="B18" s="58">
        <v>12</v>
      </c>
      <c r="C18" s="59" t="s">
        <v>62</v>
      </c>
      <c r="D18" s="60">
        <v>2</v>
      </c>
      <c r="E18" s="61" t="s">
        <v>32</v>
      </c>
      <c r="F18" s="79" t="s">
        <v>66</v>
      </c>
      <c r="G18" s="122"/>
      <c r="H18" s="62" t="s">
        <v>33</v>
      </c>
      <c r="I18" s="100"/>
      <c r="J18" s="103"/>
      <c r="K18" s="103"/>
      <c r="L18" s="112"/>
      <c r="M18" s="106"/>
      <c r="N18" s="106"/>
      <c r="O18" s="109"/>
      <c r="P18" s="63">
        <f>D18*Q18</f>
        <v>24600</v>
      </c>
      <c r="Q18" s="64">
        <v>12300</v>
      </c>
      <c r="R18" s="123"/>
      <c r="S18" s="65">
        <f>D18*R18</f>
        <v>0</v>
      </c>
      <c r="T18" s="66" t="str">
        <f t="shared" si="1"/>
        <v xml:space="preserve"> </v>
      </c>
      <c r="U18" s="117"/>
      <c r="V18" s="67" t="s">
        <v>11</v>
      </c>
    </row>
    <row r="19" spans="1:22" ht="17.45" customHeight="1" thickTop="1" thickBot="1" x14ac:dyDescent="0.3">
      <c r="C19"/>
      <c r="D19"/>
      <c r="E19"/>
      <c r="F19"/>
      <c r="G19"/>
      <c r="H19"/>
      <c r="I19"/>
      <c r="J19"/>
      <c r="N19"/>
      <c r="O19"/>
      <c r="P19"/>
    </row>
    <row r="20" spans="1:22" ht="51.75" customHeight="1" thickTop="1" thickBot="1" x14ac:dyDescent="0.3">
      <c r="B20" s="96" t="s">
        <v>30</v>
      </c>
      <c r="C20" s="96"/>
      <c r="D20" s="96"/>
      <c r="E20" s="96"/>
      <c r="F20" s="96"/>
      <c r="G20" s="96"/>
      <c r="H20" s="39"/>
      <c r="I20" s="39"/>
      <c r="J20" s="20"/>
      <c r="K20" s="20"/>
      <c r="L20" s="6"/>
      <c r="M20" s="6"/>
      <c r="N20" s="6"/>
      <c r="O20" s="21"/>
      <c r="P20" s="21"/>
      <c r="Q20" s="22" t="s">
        <v>9</v>
      </c>
      <c r="R20" s="93" t="s">
        <v>10</v>
      </c>
      <c r="S20" s="94"/>
      <c r="T20" s="95"/>
      <c r="U20" s="23"/>
      <c r="V20" s="24"/>
    </row>
    <row r="21" spans="1:22" ht="50.45" customHeight="1" thickTop="1" thickBot="1" x14ac:dyDescent="0.3">
      <c r="B21" s="97" t="s">
        <v>28</v>
      </c>
      <c r="C21" s="97"/>
      <c r="D21" s="97"/>
      <c r="E21" s="97"/>
      <c r="F21" s="97"/>
      <c r="G21" s="97"/>
      <c r="H21" s="97"/>
      <c r="I21" s="25"/>
      <c r="L21" s="9"/>
      <c r="M21" s="9"/>
      <c r="N21" s="9"/>
      <c r="O21" s="26"/>
      <c r="P21" s="26"/>
      <c r="Q21" s="27">
        <f>SUM(P7:P18)</f>
        <v>356360</v>
      </c>
      <c r="R21" s="90">
        <f>SUM(S7:S18)</f>
        <v>0</v>
      </c>
      <c r="S21" s="91"/>
      <c r="T21" s="92"/>
    </row>
    <row r="22" spans="1:22" ht="15.75" thickTop="1" x14ac:dyDescent="0.25">
      <c r="B22" s="89" t="s">
        <v>29</v>
      </c>
      <c r="C22" s="89"/>
      <c r="D22" s="89"/>
      <c r="E22" s="89"/>
      <c r="F22" s="89"/>
      <c r="G22" s="89"/>
      <c r="H22" s="82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1:22" x14ac:dyDescent="0.25">
      <c r="B23" s="38"/>
      <c r="C23" s="38"/>
      <c r="D23" s="38"/>
      <c r="E23" s="38"/>
      <c r="F23" s="38"/>
      <c r="G23" s="82"/>
      <c r="H23" s="82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1:22" x14ac:dyDescent="0.25">
      <c r="B24" s="38"/>
      <c r="C24" s="38"/>
      <c r="D24" s="38"/>
      <c r="E24" s="38"/>
      <c r="F24" s="38"/>
      <c r="G24" s="82"/>
      <c r="H24" s="82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1:22" x14ac:dyDescent="0.25">
      <c r="B25" s="38"/>
      <c r="C25" s="38"/>
      <c r="D25" s="38"/>
      <c r="E25" s="38"/>
      <c r="F25" s="38"/>
      <c r="G25" s="82"/>
      <c r="H25" s="82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1:22" ht="19.899999999999999" customHeight="1" x14ac:dyDescent="0.25">
      <c r="C26" s="20"/>
      <c r="D26" s="28"/>
      <c r="E26" s="20"/>
      <c r="F26" s="20"/>
      <c r="G26" s="82"/>
      <c r="H26" s="82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1:22" ht="19.899999999999999" customHeight="1" x14ac:dyDescent="0.25">
      <c r="H27" s="29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1:22" ht="19.899999999999999" customHeight="1" x14ac:dyDescent="0.25">
      <c r="C28" s="20"/>
      <c r="D28" s="28"/>
      <c r="E28" s="20"/>
      <c r="F28" s="20"/>
      <c r="G28" s="82"/>
      <c r="H28" s="82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1:22" ht="19.899999999999999" customHeight="1" x14ac:dyDescent="0.25">
      <c r="C29" s="20"/>
      <c r="D29" s="28"/>
      <c r="E29" s="20"/>
      <c r="F29" s="20"/>
      <c r="G29" s="82"/>
      <c r="H29" s="82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1:22" ht="19.899999999999999" customHeight="1" x14ac:dyDescent="0.25">
      <c r="C30" s="20"/>
      <c r="D30" s="28"/>
      <c r="E30" s="20"/>
      <c r="F30" s="20"/>
      <c r="G30" s="82"/>
      <c r="H30" s="82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1:22" ht="19.899999999999999" customHeight="1" x14ac:dyDescent="0.25">
      <c r="C31" s="20"/>
      <c r="D31" s="28"/>
      <c r="E31" s="20"/>
      <c r="F31" s="20"/>
      <c r="G31" s="82"/>
      <c r="H31" s="82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1:22" ht="19.899999999999999" customHeight="1" x14ac:dyDescent="0.25">
      <c r="C32" s="20"/>
      <c r="D32" s="28"/>
      <c r="E32" s="20"/>
      <c r="F32" s="20"/>
      <c r="G32" s="82"/>
      <c r="H32" s="82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0"/>
      <c r="D33" s="28"/>
      <c r="E33" s="20"/>
      <c r="F33" s="20"/>
      <c r="G33" s="82"/>
      <c r="H33" s="82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0"/>
      <c r="D34" s="28"/>
      <c r="E34" s="20"/>
      <c r="F34" s="20"/>
      <c r="G34" s="82"/>
      <c r="H34" s="82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0"/>
      <c r="D35" s="28"/>
      <c r="E35" s="20"/>
      <c r="F35" s="20"/>
      <c r="G35" s="82"/>
      <c r="H35" s="82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0"/>
      <c r="D36" s="28"/>
      <c r="E36" s="20"/>
      <c r="F36" s="20"/>
      <c r="G36" s="82"/>
      <c r="H36" s="82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0"/>
      <c r="D37" s="28"/>
      <c r="E37" s="20"/>
      <c r="F37" s="20"/>
      <c r="G37" s="82"/>
      <c r="H37" s="82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0"/>
      <c r="D38" s="28"/>
      <c r="E38" s="20"/>
      <c r="F38" s="20"/>
      <c r="G38" s="82"/>
      <c r="H38" s="82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0"/>
      <c r="D39" s="28"/>
      <c r="E39" s="20"/>
      <c r="F39" s="20"/>
      <c r="G39" s="82"/>
      <c r="H39" s="82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0"/>
      <c r="D40" s="28"/>
      <c r="E40" s="20"/>
      <c r="F40" s="20"/>
      <c r="G40" s="82"/>
      <c r="H40" s="82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0"/>
      <c r="D41" s="28"/>
      <c r="E41" s="20"/>
      <c r="F41" s="20"/>
      <c r="G41" s="82"/>
      <c r="H41" s="82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0"/>
      <c r="D42" s="28"/>
      <c r="E42" s="20"/>
      <c r="F42" s="20"/>
      <c r="G42" s="82"/>
      <c r="H42" s="82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0"/>
      <c r="D43" s="28"/>
      <c r="E43" s="20"/>
      <c r="F43" s="20"/>
      <c r="G43" s="82"/>
      <c r="H43" s="82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0"/>
      <c r="D44" s="28"/>
      <c r="E44" s="20"/>
      <c r="F44" s="20"/>
      <c r="G44" s="82"/>
      <c r="H44" s="82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0"/>
      <c r="D45" s="28"/>
      <c r="E45" s="20"/>
      <c r="F45" s="20"/>
      <c r="G45" s="82"/>
      <c r="H45" s="82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0"/>
      <c r="D46" s="28"/>
      <c r="E46" s="20"/>
      <c r="F46" s="20"/>
      <c r="G46" s="82"/>
      <c r="H46" s="82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0"/>
      <c r="D47" s="28"/>
      <c r="E47" s="20"/>
      <c r="F47" s="20"/>
      <c r="G47" s="82"/>
      <c r="H47" s="82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0"/>
      <c r="D48" s="28"/>
      <c r="E48" s="20"/>
      <c r="F48" s="20"/>
      <c r="G48" s="82"/>
      <c r="H48" s="82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0"/>
      <c r="D49" s="28"/>
      <c r="E49" s="20"/>
      <c r="F49" s="20"/>
      <c r="G49" s="82"/>
      <c r="H49" s="82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0"/>
      <c r="D50" s="28"/>
      <c r="E50" s="20"/>
      <c r="F50" s="20"/>
      <c r="G50" s="82"/>
      <c r="H50" s="82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0"/>
      <c r="D51" s="28"/>
      <c r="E51" s="20"/>
      <c r="F51" s="20"/>
      <c r="G51" s="82"/>
      <c r="H51" s="82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0"/>
      <c r="D52" s="28"/>
      <c r="E52" s="20"/>
      <c r="F52" s="20"/>
      <c r="G52" s="82"/>
      <c r="H52" s="82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0"/>
      <c r="D53" s="28"/>
      <c r="E53" s="20"/>
      <c r="F53" s="20"/>
      <c r="G53" s="82"/>
      <c r="H53" s="82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0"/>
      <c r="D54" s="28"/>
      <c r="E54" s="20"/>
      <c r="F54" s="20"/>
      <c r="G54" s="82"/>
      <c r="H54" s="82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0"/>
      <c r="D55" s="28"/>
      <c r="E55" s="20"/>
      <c r="F55" s="20"/>
      <c r="G55" s="82"/>
      <c r="H55" s="82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0"/>
      <c r="D56" s="28"/>
      <c r="E56" s="20"/>
      <c r="F56" s="20"/>
      <c r="G56" s="82"/>
      <c r="H56" s="82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0"/>
      <c r="D57" s="28"/>
      <c r="E57" s="20"/>
      <c r="F57" s="20"/>
      <c r="G57" s="82"/>
      <c r="H57" s="82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0"/>
      <c r="D58" s="28"/>
      <c r="E58" s="20"/>
      <c r="F58" s="20"/>
      <c r="G58" s="82"/>
      <c r="H58" s="82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0"/>
      <c r="D59" s="28"/>
      <c r="E59" s="20"/>
      <c r="F59" s="20"/>
      <c r="G59" s="82"/>
      <c r="H59" s="82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0"/>
      <c r="D60" s="28"/>
      <c r="E60" s="20"/>
      <c r="F60" s="20"/>
      <c r="G60" s="82"/>
      <c r="H60" s="82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0"/>
      <c r="D61" s="28"/>
      <c r="E61" s="20"/>
      <c r="F61" s="20"/>
      <c r="G61" s="82"/>
      <c r="H61" s="82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0"/>
      <c r="D62" s="28"/>
      <c r="E62" s="20"/>
      <c r="F62" s="20"/>
      <c r="G62" s="82"/>
      <c r="H62" s="82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0"/>
      <c r="D63" s="28"/>
      <c r="E63" s="20"/>
      <c r="F63" s="20"/>
      <c r="G63" s="82"/>
      <c r="H63" s="82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0"/>
      <c r="D64" s="28"/>
      <c r="E64" s="20"/>
      <c r="F64" s="20"/>
      <c r="G64" s="82"/>
      <c r="H64" s="82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0"/>
      <c r="D65" s="28"/>
      <c r="E65" s="20"/>
      <c r="F65" s="20"/>
      <c r="G65" s="82"/>
      <c r="H65" s="82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0"/>
      <c r="D66" s="28"/>
      <c r="E66" s="20"/>
      <c r="F66" s="20"/>
      <c r="G66" s="82"/>
      <c r="H66" s="82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0"/>
      <c r="D67" s="28"/>
      <c r="E67" s="20"/>
      <c r="F67" s="20"/>
      <c r="G67" s="82"/>
      <c r="H67" s="82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0"/>
      <c r="D68" s="28"/>
      <c r="E68" s="20"/>
      <c r="F68" s="20"/>
      <c r="G68" s="82"/>
      <c r="H68" s="82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0"/>
      <c r="D69" s="28"/>
      <c r="E69" s="20"/>
      <c r="F69" s="20"/>
      <c r="G69" s="82"/>
      <c r="H69" s="82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0"/>
      <c r="D70" s="28"/>
      <c r="E70" s="20"/>
      <c r="F70" s="20"/>
      <c r="G70" s="82"/>
      <c r="H70" s="82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0"/>
      <c r="D71" s="28"/>
      <c r="E71" s="20"/>
      <c r="F71" s="20"/>
      <c r="G71" s="82"/>
      <c r="H71" s="82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0"/>
      <c r="D72" s="28"/>
      <c r="E72" s="20"/>
      <c r="F72" s="20"/>
      <c r="G72" s="82"/>
      <c r="H72" s="82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0"/>
      <c r="D73" s="28"/>
      <c r="E73" s="20"/>
      <c r="F73" s="20"/>
      <c r="G73" s="82"/>
      <c r="H73" s="82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0"/>
      <c r="D74" s="28"/>
      <c r="E74" s="20"/>
      <c r="F74" s="20"/>
      <c r="G74" s="82"/>
      <c r="H74" s="82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0"/>
      <c r="D75" s="28"/>
      <c r="E75" s="20"/>
      <c r="F75" s="20"/>
      <c r="G75" s="82"/>
      <c r="H75" s="82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0"/>
      <c r="D76" s="28"/>
      <c r="E76" s="20"/>
      <c r="F76" s="20"/>
      <c r="G76" s="82"/>
      <c r="H76" s="82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0"/>
      <c r="D77" s="28"/>
      <c r="E77" s="20"/>
      <c r="F77" s="20"/>
      <c r="G77" s="82"/>
      <c r="H77" s="82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0"/>
      <c r="D78" s="28"/>
      <c r="E78" s="20"/>
      <c r="F78" s="20"/>
      <c r="G78" s="82"/>
      <c r="H78" s="82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0"/>
      <c r="D79" s="28"/>
      <c r="E79" s="20"/>
      <c r="F79" s="20"/>
      <c r="G79" s="82"/>
      <c r="H79" s="82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0"/>
      <c r="D80" s="28"/>
      <c r="E80" s="20"/>
      <c r="F80" s="20"/>
      <c r="G80" s="82"/>
      <c r="H80" s="82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0"/>
      <c r="D81" s="28"/>
      <c r="E81" s="20"/>
      <c r="F81" s="20"/>
      <c r="G81" s="82"/>
      <c r="H81" s="82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0"/>
      <c r="D82" s="28"/>
      <c r="E82" s="20"/>
      <c r="F82" s="20"/>
      <c r="G82" s="82"/>
      <c r="H82" s="82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0"/>
      <c r="D83" s="28"/>
      <c r="E83" s="20"/>
      <c r="F83" s="20"/>
      <c r="G83" s="82"/>
      <c r="H83" s="82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0"/>
      <c r="D84" s="28"/>
      <c r="E84" s="20"/>
      <c r="F84" s="20"/>
      <c r="G84" s="82"/>
      <c r="H84" s="82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0"/>
      <c r="D85" s="28"/>
      <c r="E85" s="20"/>
      <c r="F85" s="20"/>
      <c r="G85" s="82"/>
      <c r="H85" s="82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0"/>
      <c r="D86" s="28"/>
      <c r="E86" s="20"/>
      <c r="F86" s="20"/>
      <c r="G86" s="82"/>
      <c r="H86" s="82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0"/>
      <c r="D87" s="28"/>
      <c r="E87" s="20"/>
      <c r="F87" s="20"/>
      <c r="G87" s="82"/>
      <c r="H87" s="82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0"/>
      <c r="D88" s="28"/>
      <c r="E88" s="20"/>
      <c r="F88" s="20"/>
      <c r="G88" s="82"/>
      <c r="H88" s="82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0"/>
      <c r="D89" s="28"/>
      <c r="E89" s="20"/>
      <c r="F89" s="20"/>
      <c r="G89" s="82"/>
      <c r="H89" s="82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0"/>
      <c r="D90" s="28"/>
      <c r="E90" s="20"/>
      <c r="F90" s="20"/>
      <c r="G90" s="82"/>
      <c r="H90" s="82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0"/>
      <c r="D91" s="28"/>
      <c r="E91" s="20"/>
      <c r="F91" s="20"/>
      <c r="G91" s="82"/>
      <c r="H91" s="82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0"/>
      <c r="D92" s="28"/>
      <c r="E92" s="20"/>
      <c r="F92" s="20"/>
      <c r="G92" s="82"/>
      <c r="H92" s="82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0"/>
      <c r="D93" s="28"/>
      <c r="E93" s="20"/>
      <c r="F93" s="20"/>
      <c r="G93" s="82"/>
      <c r="H93" s="82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0"/>
      <c r="D94" s="28"/>
      <c r="E94" s="20"/>
      <c r="F94" s="20"/>
      <c r="G94" s="82"/>
      <c r="H94" s="82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0"/>
      <c r="D95" s="28"/>
      <c r="E95" s="20"/>
      <c r="F95" s="20"/>
      <c r="G95" s="82"/>
      <c r="H95" s="82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0"/>
      <c r="D96" s="28"/>
      <c r="E96" s="20"/>
      <c r="F96" s="20"/>
      <c r="G96" s="82"/>
      <c r="H96" s="82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0"/>
      <c r="D97" s="28"/>
      <c r="E97" s="20"/>
      <c r="F97" s="20"/>
      <c r="G97" s="82"/>
      <c r="H97" s="82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0"/>
      <c r="D98" s="28"/>
      <c r="E98" s="20"/>
      <c r="F98" s="20"/>
      <c r="G98" s="82"/>
      <c r="H98" s="82"/>
      <c r="I98" s="11"/>
      <c r="J98" s="11"/>
      <c r="K98" s="11"/>
      <c r="L98" s="11"/>
      <c r="M98" s="11"/>
      <c r="N98" s="5"/>
      <c r="O98" s="5"/>
      <c r="P98" s="5"/>
      <c r="Q98" s="11"/>
      <c r="R98" s="11"/>
      <c r="S98" s="11"/>
    </row>
    <row r="99" spans="3:19" ht="19.899999999999999" customHeight="1" x14ac:dyDescent="0.25">
      <c r="C99" s="20"/>
      <c r="D99" s="28"/>
      <c r="E99" s="20"/>
      <c r="F99" s="20"/>
      <c r="G99" s="82"/>
      <c r="H99" s="82"/>
      <c r="I99" s="11"/>
      <c r="J99" s="11"/>
      <c r="K99" s="11"/>
      <c r="L99" s="11"/>
      <c r="M99" s="11"/>
      <c r="N99" s="5"/>
      <c r="O99" s="5"/>
      <c r="P99" s="5"/>
      <c r="Q99" s="11"/>
      <c r="R99" s="11"/>
      <c r="S99" s="11"/>
    </row>
    <row r="100" spans="3:19" ht="19.899999999999999" customHeight="1" x14ac:dyDescent="0.25">
      <c r="C100" s="20"/>
      <c r="D100" s="28"/>
      <c r="E100" s="20"/>
      <c r="F100" s="20"/>
      <c r="G100" s="82"/>
      <c r="H100" s="82"/>
      <c r="I100" s="11"/>
      <c r="J100" s="11"/>
      <c r="K100" s="11"/>
      <c r="L100" s="11"/>
      <c r="M100" s="11"/>
      <c r="N100" s="5"/>
      <c r="O100" s="5"/>
      <c r="P100" s="5"/>
      <c r="Q100" s="11"/>
      <c r="R100" s="11"/>
      <c r="S100" s="11"/>
    </row>
    <row r="101" spans="3:19" ht="19.899999999999999" customHeight="1" x14ac:dyDescent="0.25">
      <c r="C101" s="20"/>
      <c r="D101" s="28"/>
      <c r="E101" s="20"/>
      <c r="F101" s="20"/>
      <c r="G101" s="82"/>
      <c r="H101" s="82"/>
      <c r="I101" s="11"/>
      <c r="J101" s="11"/>
      <c r="K101" s="11"/>
      <c r="L101" s="11"/>
      <c r="M101" s="11"/>
      <c r="N101" s="5"/>
      <c r="O101" s="5"/>
      <c r="P101" s="5"/>
      <c r="Q101" s="11"/>
      <c r="R101" s="11"/>
      <c r="S101" s="11"/>
    </row>
    <row r="102" spans="3:19" ht="19.899999999999999" customHeight="1" x14ac:dyDescent="0.25">
      <c r="C102" s="20"/>
      <c r="D102" s="28"/>
      <c r="E102" s="20"/>
      <c r="F102" s="20"/>
      <c r="G102" s="82"/>
      <c r="H102" s="82"/>
      <c r="I102" s="11"/>
      <c r="J102" s="11"/>
      <c r="K102" s="11"/>
      <c r="L102" s="11"/>
      <c r="M102" s="11"/>
      <c r="N102" s="5"/>
      <c r="O102" s="5"/>
      <c r="P102" s="5"/>
      <c r="Q102" s="11"/>
      <c r="R102" s="11"/>
      <c r="S102" s="11"/>
    </row>
    <row r="103" spans="3:19" ht="19.899999999999999" customHeight="1" x14ac:dyDescent="0.25">
      <c r="C103" s="20"/>
      <c r="D103" s="28"/>
      <c r="E103" s="20"/>
      <c r="F103" s="20"/>
      <c r="G103" s="82"/>
      <c r="H103" s="82"/>
      <c r="I103" s="11"/>
      <c r="J103" s="11"/>
      <c r="K103" s="11"/>
      <c r="L103" s="11"/>
      <c r="M103" s="11"/>
      <c r="N103" s="5"/>
      <c r="O103" s="5"/>
      <c r="P103" s="5"/>
      <c r="Q103" s="11"/>
      <c r="R103" s="11"/>
      <c r="S103" s="11"/>
    </row>
    <row r="104" spans="3:19" ht="19.899999999999999" customHeight="1" x14ac:dyDescent="0.25">
      <c r="C104" s="20"/>
      <c r="D104" s="28"/>
      <c r="E104" s="20"/>
      <c r="F104" s="20"/>
      <c r="G104" s="82"/>
      <c r="H104" s="82"/>
      <c r="I104" s="11"/>
      <c r="J104" s="11"/>
      <c r="K104" s="11"/>
      <c r="L104" s="11"/>
      <c r="M104" s="11"/>
      <c r="N104" s="5"/>
      <c r="O104" s="5"/>
      <c r="P104" s="5"/>
      <c r="Q104" s="11"/>
      <c r="R104" s="11"/>
      <c r="S104" s="11"/>
    </row>
    <row r="105" spans="3:19" ht="19.899999999999999" customHeight="1" x14ac:dyDescent="0.25">
      <c r="C105" s="20"/>
      <c r="D105" s="28"/>
      <c r="E105" s="20"/>
      <c r="F105" s="20"/>
      <c r="G105" s="82"/>
      <c r="H105" s="82"/>
      <c r="I105" s="11"/>
      <c r="J105" s="11"/>
      <c r="K105" s="11"/>
      <c r="L105" s="11"/>
      <c r="M105" s="11"/>
      <c r="N105" s="5"/>
      <c r="O105" s="5"/>
      <c r="P105" s="5"/>
      <c r="Q105" s="11"/>
      <c r="R105" s="11"/>
      <c r="S105" s="11"/>
    </row>
    <row r="106" spans="3:19" ht="19.899999999999999" customHeight="1" x14ac:dyDescent="0.25">
      <c r="C106" s="20"/>
      <c r="D106" s="28"/>
      <c r="E106" s="20"/>
      <c r="F106" s="20"/>
      <c r="G106" s="82"/>
      <c r="H106" s="82"/>
      <c r="I106" s="11"/>
      <c r="J106" s="11"/>
      <c r="K106" s="11"/>
      <c r="L106" s="11"/>
      <c r="M106" s="11"/>
      <c r="N106" s="5"/>
      <c r="O106" s="5"/>
      <c r="P106" s="5"/>
      <c r="Q106" s="11"/>
      <c r="R106" s="11"/>
      <c r="S106" s="11"/>
    </row>
    <row r="107" spans="3:19" ht="19.899999999999999" customHeight="1" x14ac:dyDescent="0.25">
      <c r="C107" s="20"/>
      <c r="D107" s="28"/>
      <c r="E107" s="20"/>
      <c r="F107" s="20"/>
      <c r="G107" s="82"/>
      <c r="H107" s="82"/>
      <c r="I107" s="11"/>
      <c r="J107" s="11"/>
      <c r="K107" s="11"/>
      <c r="L107" s="11"/>
      <c r="M107" s="11"/>
      <c r="N107" s="5"/>
      <c r="O107" s="5"/>
      <c r="P107" s="5"/>
    </row>
    <row r="108" spans="3:19" ht="19.899999999999999" customHeight="1" x14ac:dyDescent="0.25">
      <c r="C108"/>
      <c r="E108"/>
      <c r="F108"/>
      <c r="J108"/>
    </row>
    <row r="109" spans="3:19" ht="19.899999999999999" customHeight="1" x14ac:dyDescent="0.25">
      <c r="C109"/>
      <c r="E109"/>
      <c r="F109"/>
      <c r="J109"/>
    </row>
    <row r="110" spans="3:19" ht="19.899999999999999" customHeight="1" x14ac:dyDescent="0.25">
      <c r="C110"/>
      <c r="E110"/>
      <c r="F110"/>
      <c r="J110"/>
    </row>
    <row r="111" spans="3:19" ht="19.899999999999999" customHeight="1" x14ac:dyDescent="0.25">
      <c r="C111"/>
      <c r="E111"/>
      <c r="F111"/>
      <c r="J111"/>
    </row>
    <row r="112" spans="3:19" ht="19.899999999999999" customHeight="1" x14ac:dyDescent="0.25">
      <c r="C112"/>
      <c r="E112"/>
      <c r="F112"/>
      <c r="J112"/>
    </row>
    <row r="113" spans="3:10" ht="19.899999999999999" customHeight="1" x14ac:dyDescent="0.25">
      <c r="C113"/>
      <c r="E113"/>
      <c r="F113"/>
      <c r="J113"/>
    </row>
    <row r="114" spans="3:10" ht="19.899999999999999" customHeight="1" x14ac:dyDescent="0.25">
      <c r="C114"/>
      <c r="E114"/>
      <c r="F114"/>
      <c r="J114"/>
    </row>
    <row r="115" spans="3:10" ht="19.899999999999999" customHeight="1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  <row r="231" spans="3:10" x14ac:dyDescent="0.25">
      <c r="C231"/>
      <c r="E231"/>
      <c r="F231"/>
      <c r="J231"/>
    </row>
    <row r="232" spans="3:10" x14ac:dyDescent="0.25">
      <c r="C232"/>
      <c r="E232"/>
      <c r="F232"/>
      <c r="J232"/>
    </row>
    <row r="233" spans="3:10" x14ac:dyDescent="0.25">
      <c r="C233"/>
      <c r="E233"/>
      <c r="F233"/>
      <c r="J233"/>
    </row>
    <row r="234" spans="3:10" x14ac:dyDescent="0.25">
      <c r="C234"/>
      <c r="E234"/>
      <c r="F234"/>
      <c r="J234"/>
    </row>
    <row r="235" spans="3:10" x14ac:dyDescent="0.25">
      <c r="C235"/>
      <c r="E235"/>
      <c r="F235"/>
      <c r="J235"/>
    </row>
    <row r="236" spans="3:10" x14ac:dyDescent="0.25">
      <c r="C236"/>
      <c r="E236"/>
      <c r="F236"/>
      <c r="J236"/>
    </row>
    <row r="237" spans="3:10" x14ac:dyDescent="0.25">
      <c r="C237"/>
      <c r="E237"/>
      <c r="F237"/>
      <c r="J237"/>
    </row>
    <row r="238" spans="3:10" x14ac:dyDescent="0.25">
      <c r="C238"/>
      <c r="E238"/>
      <c r="F238"/>
      <c r="J238"/>
    </row>
  </sheetData>
  <sheetProtection algorithmName="SHA-512" hashValue="Vh/g3tMqVQLdUz5AsB1Vz+dKyHF8Wy/DBceM11Ko670vMgkiRhTPBgEZATj93fADhK5O02RdbMam4kM0yAPqrw==" saltValue="NIE5ZAgvjScd5QkttWghJw==" spinCount="100000" sheet="1" objects="1" scenarios="1"/>
  <mergeCells count="20">
    <mergeCell ref="L7:L10"/>
    <mergeCell ref="U7:U18"/>
    <mergeCell ref="V7:V9"/>
    <mergeCell ref="V10:V13"/>
    <mergeCell ref="V15:V17"/>
    <mergeCell ref="B1:D1"/>
    <mergeCell ref="G5:H5"/>
    <mergeCell ref="G2:N3"/>
    <mergeCell ref="B22:G22"/>
    <mergeCell ref="R21:T21"/>
    <mergeCell ref="R20:T20"/>
    <mergeCell ref="B20:G20"/>
    <mergeCell ref="B21:H21"/>
    <mergeCell ref="I7:I18"/>
    <mergeCell ref="J7:J18"/>
    <mergeCell ref="K7:K18"/>
    <mergeCell ref="M7:M18"/>
    <mergeCell ref="N7:N18"/>
    <mergeCell ref="O7:O18"/>
    <mergeCell ref="L12:L18"/>
  </mergeCells>
  <conditionalFormatting sqref="B7:B18 D7:D18">
    <cfRule type="containsBlanks" dxfId="7" priority="96">
      <formula>LEN(TRIM(B7))=0</formula>
    </cfRule>
  </conditionalFormatting>
  <conditionalFormatting sqref="B7:B18">
    <cfRule type="cellIs" dxfId="6" priority="93" operator="greaterThanOrEqual">
      <formula>1</formula>
    </cfRule>
  </conditionalFormatting>
  <conditionalFormatting sqref="R7:R18 G7:H18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18">
    <cfRule type="notContainsBlanks" dxfId="2" priority="69">
      <formula>LEN(TRIM(G7))&gt;0</formula>
    </cfRule>
  </conditionalFormatting>
  <conditionalFormatting sqref="T7:T18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E7:E18" xr:uid="{8C26EAE3-16EE-4825-9C10-C919BCF6B1BA}">
      <formula1>"ks,bal,sada,m,"</formula1>
    </dataValidation>
    <dataValidation type="list" allowBlank="1" showInputMessage="1" showErrorMessage="1" sqref="J7" xr:uid="{C2D279DB-A6EE-47F9-873B-C7C665E6EEFA}">
      <formula1>"ANO,NE"</formula1>
    </dataValidation>
  </dataValidations>
  <pageMargins left="0.19685039370078741" right="0.15748031496062992" top="3.937007874015748E-2" bottom="0.11811023622047245" header="7.874015748031496E-2" footer="7.874015748031496E-2"/>
  <pageSetup paperSize="9" scale="2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 V10 V14:V15 V18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2023-10-11T11:47:24Z</cp:lastPrinted>
  <dcterms:created xsi:type="dcterms:W3CDTF">2014-03-05T12:43:32Z</dcterms:created>
  <dcterms:modified xsi:type="dcterms:W3CDTF">2023-10-11T12:31:23Z</dcterms:modified>
</cp:coreProperties>
</file>